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åneberegner" sheetId="1" state="visible" r:id="rId1"/>
  </sheets>
  <definedNames>
    <definedName name="_xlnm._FilterDatabase" localSheetId="0" hidden="1">'Låneberegner'!$A$1:$G$31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FF00"/>
        <bgColor rgb="00FFFF00"/>
      </patternFill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Månedlig Ydelse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'Låneberegner'!E1</f>
            </strRef>
          </tx>
          <spPr>
            <a:ln>
              <a:prstDash val="solid"/>
            </a:ln>
          </spPr>
          <cat>
            <numRef>
              <f>'Låneberegner'!$A$2:$A$36</f>
            </numRef>
          </cat>
          <val>
            <numRef>
              <f>'Låneberegner'!$E$2:$E$35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Total Tilbagebetaling</a:t>
            </a:r>
          </a:p>
        </rich>
      </tx>
    </title>
    <plotArea>
      <lineChart>
        <grouping val="standard"/>
        <ser>
          <idx val="0"/>
          <order val="0"/>
          <tx>
            <strRef>
              <f>'Låneberegner'!F1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'Låneberegner'!$A$2:$A$36</f>
            </numRef>
          </cat>
          <val>
            <numRef>
              <f>'Låneberegner'!$F$2:$F$36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Moms Fordeling</a:t>
            </a:r>
          </a:p>
        </rich>
      </tx>
    </title>
    <plotArea>
      <pieChart>
        <varyColors val="1"/>
        <ser>
          <idx val="0"/>
          <order val="0"/>
          <tx>
            <strRef>
              <f>'Låneberegner'!G1</f>
            </strRef>
          </tx>
          <spPr>
            <a:ln>
              <a:prstDash val="solid"/>
            </a:ln>
          </spPr>
          <val>
            <numRef>
              <f>'Låneberegner'!$G$2:$G$37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8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8</col>
      <colOff>0</colOff>
      <row>37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>
      <c r="A1" s="1" t="inlineStr">
        <is>
          <t>Navn</t>
        </is>
      </c>
      <c r="B1" s="1" t="inlineStr">
        <is>
          <t>Lånebeløb (kr)</t>
        </is>
      </c>
      <c r="C1" s="1" t="inlineStr">
        <is>
          <t>Rente (%)</t>
        </is>
      </c>
      <c r="D1" s="1" t="inlineStr">
        <is>
          <t>Løbetid (år)</t>
        </is>
      </c>
      <c r="E1" s="1" t="inlineStr">
        <is>
          <t>Månedlig ydelse (kr)</t>
        </is>
      </c>
      <c r="F1" s="1" t="inlineStr">
        <is>
          <t>Total tilbagebetaling (kr)</t>
        </is>
      </c>
      <c r="G1" s="1" t="inlineStr">
        <is>
          <t>Moms (25%)</t>
        </is>
      </c>
    </row>
    <row r="2">
      <c r="A2" t="inlineStr">
        <is>
          <t>Virksomhed A</t>
        </is>
      </c>
      <c r="B2" t="n">
        <v>100000</v>
      </c>
      <c r="C2" t="n">
        <v>5</v>
      </c>
      <c r="D2" t="n">
        <v>10</v>
      </c>
      <c r="E2">
        <f>PMT(B2/12/100,C2,-A2)</f>
        <v/>
      </c>
      <c r="F2">
        <f>E2*C2*12</f>
        <v/>
      </c>
      <c r="G2">
        <f>F2*0.25</f>
        <v/>
      </c>
    </row>
    <row r="3">
      <c r="A3" t="inlineStr">
        <is>
          <t>Virksomhed B</t>
        </is>
      </c>
      <c r="B3" t="n">
        <v>200000</v>
      </c>
      <c r="C3" t="n">
        <v>4.5</v>
      </c>
      <c r="D3" t="n">
        <v>15</v>
      </c>
      <c r="E3">
        <f>PMT(B3/12/100,C3,-A3)</f>
        <v/>
      </c>
      <c r="F3">
        <f>E3*C3*12</f>
        <v/>
      </c>
      <c r="G3">
        <f>F3*0.25</f>
        <v/>
      </c>
    </row>
    <row r="4">
      <c r="A4" t="inlineStr">
        <is>
          <t>Virksomhed C</t>
        </is>
      </c>
      <c r="B4" t="n">
        <v>150000</v>
      </c>
      <c r="C4" t="n">
        <v>6</v>
      </c>
      <c r="D4" t="n">
        <v>20</v>
      </c>
      <c r="E4">
        <f>PMT(B4/12/100,C4,-A4)</f>
        <v/>
      </c>
      <c r="F4">
        <f>E4*C4*12</f>
        <v/>
      </c>
      <c r="G4">
        <f>F4*0.25</f>
        <v/>
      </c>
    </row>
    <row r="5">
      <c r="A5" t="inlineStr">
        <is>
          <t>Virksomhed D</t>
        </is>
      </c>
      <c r="B5" t="n">
        <v>250000</v>
      </c>
      <c r="C5" t="n">
        <v>3.5</v>
      </c>
      <c r="D5" t="n">
        <v>5</v>
      </c>
      <c r="E5">
        <f>PMT(B5/12/100,C5,-A5)</f>
        <v/>
      </c>
      <c r="F5">
        <f>E5*C5*12</f>
        <v/>
      </c>
      <c r="G5">
        <f>F5*0.25</f>
        <v/>
      </c>
    </row>
    <row r="6">
      <c r="A6" t="inlineStr">
        <is>
          <t>Virksomhed E</t>
        </is>
      </c>
      <c r="B6" t="n">
        <v>300000</v>
      </c>
      <c r="C6" t="n">
        <v>7</v>
      </c>
      <c r="D6" t="n">
        <v>30</v>
      </c>
      <c r="E6">
        <f>PMT(B6/12/100,C6,-A6)</f>
        <v/>
      </c>
      <c r="F6">
        <f>E6*C6*12</f>
        <v/>
      </c>
      <c r="G6">
        <f>F6*0.25</f>
        <v/>
      </c>
    </row>
    <row r="7">
      <c r="A7" t="inlineStr">
        <is>
          <t>Virksomhed F</t>
        </is>
      </c>
      <c r="B7" t="n">
        <v>120000</v>
      </c>
      <c r="C7" t="n">
        <v>5.5</v>
      </c>
      <c r="D7" t="n">
        <v>12</v>
      </c>
      <c r="E7">
        <f>PMT(B7/12/100,C7,-A7)</f>
        <v/>
      </c>
      <c r="F7">
        <f>E7*C7*12</f>
        <v/>
      </c>
      <c r="G7">
        <f>F7*0.25</f>
        <v/>
      </c>
    </row>
    <row r="8">
      <c r="A8" t="inlineStr">
        <is>
          <t>Virksomhed G</t>
        </is>
      </c>
      <c r="B8" t="n">
        <v>180000</v>
      </c>
      <c r="C8" t="n">
        <v>4</v>
      </c>
      <c r="D8" t="n">
        <v>8</v>
      </c>
      <c r="E8">
        <f>PMT(B8/12/100,C8,-A8)</f>
        <v/>
      </c>
      <c r="F8">
        <f>E8*C8*12</f>
        <v/>
      </c>
      <c r="G8">
        <f>F8*0.25</f>
        <v/>
      </c>
    </row>
    <row r="9">
      <c r="A9" t="inlineStr">
        <is>
          <t>Virksomhed H</t>
        </is>
      </c>
      <c r="B9" t="n">
        <v>220000</v>
      </c>
      <c r="C9" t="n">
        <v>6.5</v>
      </c>
      <c r="D9" t="n">
        <v>25</v>
      </c>
      <c r="E9">
        <f>PMT(B9/12/100,C9,-A9)</f>
        <v/>
      </c>
      <c r="F9">
        <f>E9*C9*12</f>
        <v/>
      </c>
      <c r="G9">
        <f>F9*0.25</f>
        <v/>
      </c>
    </row>
    <row r="10">
      <c r="A10" t="inlineStr">
        <is>
          <t>Virksomhed I</t>
        </is>
      </c>
      <c r="B10" t="n">
        <v>130000</v>
      </c>
      <c r="C10" t="n">
        <v>5</v>
      </c>
      <c r="D10" t="n">
        <v>18</v>
      </c>
      <c r="E10">
        <f>PMT(B10/12/100,C10,-A10)</f>
        <v/>
      </c>
      <c r="F10">
        <f>E10*C10*12</f>
        <v/>
      </c>
      <c r="G10">
        <f>F10*0.25</f>
        <v/>
      </c>
    </row>
    <row r="11">
      <c r="A11" t="inlineStr">
        <is>
          <t>Virksomhed J</t>
        </is>
      </c>
      <c r="B11" t="n">
        <v>160000</v>
      </c>
      <c r="C11" t="n">
        <v>4.2</v>
      </c>
      <c r="D11" t="n">
        <v>10</v>
      </c>
      <c r="E11">
        <f>PMT(B11/12/100,C11,-A11)</f>
        <v/>
      </c>
      <c r="F11">
        <f>E11*C11*12</f>
        <v/>
      </c>
      <c r="G11">
        <f>F11*0.25</f>
        <v/>
      </c>
    </row>
    <row r="12">
      <c r="A12" t="inlineStr">
        <is>
          <t>Virksomhed K</t>
        </is>
      </c>
      <c r="B12" t="n">
        <v>140000</v>
      </c>
      <c r="C12" t="n">
        <v>6.8</v>
      </c>
      <c r="D12" t="n">
        <v>22</v>
      </c>
      <c r="E12">
        <f>PMT(B12/12/100,C12,-A12)</f>
        <v/>
      </c>
      <c r="F12">
        <f>E12*C12*12</f>
        <v/>
      </c>
      <c r="G12">
        <f>F12*0.25</f>
        <v/>
      </c>
    </row>
    <row r="13">
      <c r="A13" t="inlineStr">
        <is>
          <t>Virksomhed L</t>
        </is>
      </c>
      <c r="B13" t="n">
        <v>190000</v>
      </c>
      <c r="C13" t="n">
        <v>5.3</v>
      </c>
      <c r="D13" t="n">
        <v>14</v>
      </c>
      <c r="E13">
        <f>PMT(B13/12/100,C13,-A13)</f>
        <v/>
      </c>
      <c r="F13">
        <f>E13*C13*12</f>
        <v/>
      </c>
      <c r="G13">
        <f>F13*0.25</f>
        <v/>
      </c>
    </row>
    <row r="14">
      <c r="A14" t="inlineStr">
        <is>
          <t>Virksomhed M</t>
        </is>
      </c>
      <c r="B14" t="n">
        <v>170000</v>
      </c>
      <c r="C14" t="n">
        <v>4.7</v>
      </c>
      <c r="D14" t="n">
        <v>16</v>
      </c>
      <c r="E14">
        <f>PMT(B14/12/100,C14,-A14)</f>
        <v/>
      </c>
      <c r="F14">
        <f>E14*C14*12</f>
        <v/>
      </c>
      <c r="G14">
        <f>F14*0.25</f>
        <v/>
      </c>
    </row>
    <row r="15">
      <c r="A15" t="inlineStr">
        <is>
          <t>Virksomhed N</t>
        </is>
      </c>
      <c r="B15" t="n">
        <v>210000</v>
      </c>
      <c r="C15" t="n">
        <v>5.9</v>
      </c>
      <c r="D15" t="n">
        <v>28</v>
      </c>
      <c r="E15">
        <f>PMT(B15/12/100,C15,-A15)</f>
        <v/>
      </c>
      <c r="F15">
        <f>E15*C15*12</f>
        <v/>
      </c>
      <c r="G15">
        <f>F15*0.25</f>
        <v/>
      </c>
    </row>
    <row r="16">
      <c r="A16" t="inlineStr">
        <is>
          <t>Virksomhed O</t>
        </is>
      </c>
      <c r="B16" t="n">
        <v>230000</v>
      </c>
      <c r="C16" t="n">
        <v>3.8</v>
      </c>
      <c r="D16" t="n">
        <v>9</v>
      </c>
      <c r="E16">
        <f>PMT(B16/12/100,C16,-A16)</f>
        <v/>
      </c>
      <c r="F16">
        <f>E16*C16*12</f>
        <v/>
      </c>
      <c r="G16">
        <f>F16*0.25</f>
        <v/>
      </c>
    </row>
    <row r="17">
      <c r="A17" t="inlineStr">
        <is>
          <t>Virksomhed P</t>
        </is>
      </c>
      <c r="B17" t="n">
        <v>240000</v>
      </c>
      <c r="C17" t="n">
        <v>6.2</v>
      </c>
      <c r="D17" t="n">
        <v>19</v>
      </c>
      <c r="E17">
        <f>PMT(B17/12/100,C17,-A17)</f>
        <v/>
      </c>
      <c r="F17">
        <f>E17*C17*12</f>
        <v/>
      </c>
      <c r="G17">
        <f>F17*0.25</f>
        <v/>
      </c>
    </row>
    <row r="18">
      <c r="A18" t="inlineStr">
        <is>
          <t>Virksomhed Q</t>
        </is>
      </c>
      <c r="B18" t="n">
        <v>110000</v>
      </c>
      <c r="C18" t="n">
        <v>5.1</v>
      </c>
      <c r="D18" t="n">
        <v>11</v>
      </c>
      <c r="E18">
        <f>PMT(B18/12/100,C18,-A18)</f>
        <v/>
      </c>
      <c r="F18">
        <f>E18*C18*12</f>
        <v/>
      </c>
      <c r="G18">
        <f>F18*0.25</f>
        <v/>
      </c>
    </row>
    <row r="19">
      <c r="A19" t="inlineStr">
        <is>
          <t>Virksomhed R</t>
        </is>
      </c>
      <c r="B19" t="n">
        <v>125000</v>
      </c>
      <c r="C19" t="n">
        <v>4.9</v>
      </c>
      <c r="D19" t="n">
        <v>13</v>
      </c>
      <c r="E19">
        <f>PMT(B19/12/100,C19,-A19)</f>
        <v/>
      </c>
      <c r="F19">
        <f>E19*C19*12</f>
        <v/>
      </c>
      <c r="G19">
        <f>F19*0.25</f>
        <v/>
      </c>
    </row>
    <row r="20">
      <c r="A20" t="inlineStr">
        <is>
          <t>Virksomhed S</t>
        </is>
      </c>
      <c r="B20" t="n">
        <v>135000</v>
      </c>
      <c r="C20" t="n">
        <v>6.1</v>
      </c>
      <c r="D20" t="n">
        <v>21</v>
      </c>
      <c r="E20">
        <f>PMT(B20/12/100,C20,-A20)</f>
        <v/>
      </c>
      <c r="F20">
        <f>E20*C20*12</f>
        <v/>
      </c>
      <c r="G20">
        <f>F20*0.25</f>
        <v/>
      </c>
    </row>
    <row r="21">
      <c r="A21" t="inlineStr">
        <is>
          <t>Virksomhed T</t>
        </is>
      </c>
      <c r="B21" t="n">
        <v>145000</v>
      </c>
      <c r="C21" t="n">
        <v>5.4</v>
      </c>
      <c r="D21" t="n">
        <v>15</v>
      </c>
      <c r="E21">
        <f>PMT(B21/12/100,C21,-A21)</f>
        <v/>
      </c>
      <c r="F21">
        <f>E21*C21*12</f>
        <v/>
      </c>
      <c r="G21">
        <f>F21*0.25</f>
        <v/>
      </c>
    </row>
    <row r="22">
      <c r="A22" t="inlineStr">
        <is>
          <t>Virksomhed U</t>
        </is>
      </c>
      <c r="B22" t="n">
        <v>155000</v>
      </c>
      <c r="C22" t="n">
        <v>4.3</v>
      </c>
      <c r="D22" t="n">
        <v>17</v>
      </c>
      <c r="E22">
        <f>PMT(B22/12/100,C22,-A22)</f>
        <v/>
      </c>
      <c r="F22">
        <f>E22*C22*12</f>
        <v/>
      </c>
      <c r="G22">
        <f>F22*0.25</f>
        <v/>
      </c>
    </row>
    <row r="23">
      <c r="A23" t="inlineStr">
        <is>
          <t>Virksomhed V</t>
        </is>
      </c>
      <c r="B23" t="n">
        <v>165000</v>
      </c>
      <c r="C23" t="n">
        <v>6.6</v>
      </c>
      <c r="D23" t="n">
        <v>23</v>
      </c>
      <c r="E23">
        <f>PMT(B23/12/100,C23,-A23)</f>
        <v/>
      </c>
      <c r="F23">
        <f>E23*C23*12</f>
        <v/>
      </c>
      <c r="G23">
        <f>F23*0.25</f>
        <v/>
      </c>
    </row>
    <row r="24">
      <c r="A24" t="inlineStr">
        <is>
          <t>Virksomhed W</t>
        </is>
      </c>
      <c r="B24" t="n">
        <v>175000</v>
      </c>
      <c r="C24" t="n">
        <v>5.7</v>
      </c>
      <c r="D24" t="n">
        <v>12</v>
      </c>
      <c r="E24">
        <f>PMT(B24/12/100,C24,-A24)</f>
        <v/>
      </c>
      <c r="F24">
        <f>E24*C24*12</f>
        <v/>
      </c>
      <c r="G24">
        <f>F24*0.25</f>
        <v/>
      </c>
    </row>
    <row r="25">
      <c r="A25" t="inlineStr">
        <is>
          <t>Virksomhed X</t>
        </is>
      </c>
      <c r="B25" t="n">
        <v>185000</v>
      </c>
      <c r="C25" t="n">
        <v>4.8</v>
      </c>
      <c r="D25" t="n">
        <v>14</v>
      </c>
      <c r="E25">
        <f>PMT(B25/12/100,C25,-A25)</f>
        <v/>
      </c>
      <c r="F25">
        <f>E25*C25*12</f>
        <v/>
      </c>
      <c r="G25">
        <f>F25*0.25</f>
        <v/>
      </c>
    </row>
    <row r="26">
      <c r="A26" t="inlineStr">
        <is>
          <t>Virksomhed Y</t>
        </is>
      </c>
      <c r="B26" t="n">
        <v>195000</v>
      </c>
      <c r="C26" t="n">
        <v>6.3</v>
      </c>
      <c r="D26" t="n">
        <v>20</v>
      </c>
      <c r="E26">
        <f>PMT(B26/12/100,C26,-A26)</f>
        <v/>
      </c>
      <c r="F26">
        <f>E26*C26*12</f>
        <v/>
      </c>
      <c r="G26">
        <f>F26*0.25</f>
        <v/>
      </c>
    </row>
    <row r="27">
      <c r="A27" t="inlineStr">
        <is>
          <t>Virksomhed Z</t>
        </is>
      </c>
      <c r="B27" t="n">
        <v>205000</v>
      </c>
      <c r="C27" t="n">
        <v>5.2</v>
      </c>
      <c r="D27" t="n">
        <v>18</v>
      </c>
      <c r="E27">
        <f>PMT(B27/12/100,C27,-A27)</f>
        <v/>
      </c>
      <c r="F27">
        <f>E27*C27*12</f>
        <v/>
      </c>
      <c r="G27">
        <f>F27*0.25</f>
        <v/>
      </c>
    </row>
    <row r="28">
      <c r="A28" t="inlineStr">
        <is>
          <t>Virksomhed AA</t>
        </is>
      </c>
      <c r="B28" t="n">
        <v>215000</v>
      </c>
      <c r="C28" t="n">
        <v>4.6</v>
      </c>
      <c r="D28" t="n">
        <v>16</v>
      </c>
      <c r="E28">
        <f>PMT(B28/12/100,C28,-A28)</f>
        <v/>
      </c>
      <c r="F28">
        <f>E28*C28*12</f>
        <v/>
      </c>
      <c r="G28">
        <f>F28*0.25</f>
        <v/>
      </c>
    </row>
    <row r="29">
      <c r="A29" t="inlineStr">
        <is>
          <t>Virksomhed AB</t>
        </is>
      </c>
      <c r="B29" t="n">
        <v>225000</v>
      </c>
      <c r="C29" t="n">
        <v>6.4</v>
      </c>
      <c r="D29" t="n">
        <v>22</v>
      </c>
      <c r="E29">
        <f>PMT(B29/12/100,C29,-A29)</f>
        <v/>
      </c>
      <c r="F29">
        <f>E29*C29*12</f>
        <v/>
      </c>
      <c r="G29">
        <f>F29*0.25</f>
        <v/>
      </c>
    </row>
    <row r="30">
      <c r="A30" t="inlineStr">
        <is>
          <t>Virksomhed AC</t>
        </is>
      </c>
      <c r="B30" t="n">
        <v>235000</v>
      </c>
      <c r="C30" t="n">
        <v>5.8</v>
      </c>
      <c r="D30" t="n">
        <v>19</v>
      </c>
      <c r="E30">
        <f>PMT(B30/12/100,C30,-A30)</f>
        <v/>
      </c>
      <c r="F30">
        <f>E30*C30*12</f>
        <v/>
      </c>
      <c r="G30">
        <f>F30*0.25</f>
        <v/>
      </c>
    </row>
    <row r="31">
      <c r="A31" t="inlineStr">
        <is>
          <t>Virksomhed AD</t>
        </is>
      </c>
      <c r="B31" t="n">
        <v>245000</v>
      </c>
      <c r="C31" t="n">
        <v>4.1</v>
      </c>
      <c r="D31" t="n">
        <v>10</v>
      </c>
      <c r="E31">
        <f>PMT(B31/12/100,C31,-A31)</f>
        <v/>
      </c>
      <c r="F31">
        <f>E31*C31*12</f>
        <v/>
      </c>
      <c r="G31">
        <f>F31*0.25</f>
        <v/>
      </c>
    </row>
    <row r="32">
      <c r="A32" t="inlineStr">
        <is>
          <t>Virksomhed AE</t>
        </is>
      </c>
      <c r="B32" t="n">
        <v>255000</v>
      </c>
      <c r="C32" t="n">
        <v>6.9</v>
      </c>
      <c r="D32" t="n">
        <v>25</v>
      </c>
      <c r="E32">
        <f>PMT(B32/12/100,C32,-A32)</f>
        <v/>
      </c>
      <c r="F32">
        <f>E32*C32*12</f>
        <v/>
      </c>
      <c r="G32">
        <f>F32*0.25</f>
        <v/>
      </c>
    </row>
    <row r="33">
      <c r="A33" t="inlineStr">
        <is>
          <t>Virksomhed AF</t>
        </is>
      </c>
      <c r="B33" t="n">
        <v>265000</v>
      </c>
      <c r="C33" t="n">
        <v>5</v>
      </c>
      <c r="D33" t="n">
        <v>15</v>
      </c>
      <c r="E33">
        <f>PMT(B33/12/100,C33,-A33)</f>
        <v/>
      </c>
      <c r="F33">
        <f>E33*C33*12</f>
        <v/>
      </c>
      <c r="G33">
        <f>F33*0.25</f>
        <v/>
      </c>
    </row>
    <row r="34">
      <c r="A34" t="inlineStr">
        <is>
          <t>Virksomhed AG</t>
        </is>
      </c>
      <c r="B34" t="n">
        <v>275000</v>
      </c>
      <c r="C34" t="n">
        <v>4.4</v>
      </c>
      <c r="D34" t="n">
        <v>12</v>
      </c>
      <c r="E34">
        <f>PMT(B34/12/100,C34,-A34)</f>
        <v/>
      </c>
      <c r="F34">
        <f>E34*C34*12</f>
        <v/>
      </c>
      <c r="G34">
        <f>F34*0.25</f>
        <v/>
      </c>
    </row>
    <row r="35">
      <c r="A35" t="inlineStr">
        <is>
          <t>Virksomhed AH</t>
        </is>
      </c>
      <c r="B35" t="n">
        <v>285000</v>
      </c>
      <c r="C35" t="n">
        <v>6</v>
      </c>
      <c r="D35" t="n">
        <v>30</v>
      </c>
      <c r="E35">
        <f>PMT(B35/12/100,C35,-A35)</f>
        <v/>
      </c>
      <c r="F35">
        <f>E35*C35*12</f>
        <v/>
      </c>
      <c r="G35">
        <f>F35*0.25</f>
        <v/>
      </c>
    </row>
  </sheetData>
  <autoFilter ref="A1:G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2025-09-24T15:29:08Z</dcterms:created>
  <dcterms:modified xsi:type="dcterms:W3CDTF">2025-09-24T15:29:08Z</dcterms:modified>
</cp:coreProperties>
</file>